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860" windowHeight="12120" tabRatio="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'Feuil1'!$A$1:$W$35</definedName>
  </definedNames>
  <calcPr fullCalcOnLoad="1"/>
</workbook>
</file>

<file path=xl/comments1.xml><?xml version="1.0" encoding="utf-8"?>
<comments xmlns="http://schemas.openxmlformats.org/spreadsheetml/2006/main">
  <authors>
    <author>FABY</author>
  </authors>
  <commentList>
    <comment ref="D14" authorId="0">
      <text>
        <r>
          <rPr>
            <sz val="11"/>
            <rFont val="Tahoma"/>
            <family val="2"/>
          </rPr>
          <t>Utilisez le formulaire 4b !</t>
        </r>
      </text>
    </comment>
    <comment ref="I14" authorId="0">
      <text>
        <r>
          <rPr>
            <sz val="11"/>
            <rFont val="Tahoma"/>
            <family val="2"/>
          </rPr>
          <t>Utilisez le formulaire 4b !</t>
        </r>
      </text>
    </comment>
  </commentList>
</comments>
</file>

<file path=xl/sharedStrings.xml><?xml version="1.0" encoding="utf-8"?>
<sst xmlns="http://schemas.openxmlformats.org/spreadsheetml/2006/main" count="46" uniqueCount="35">
  <si>
    <t>Championnat</t>
  </si>
  <si>
    <t>Rencontre</t>
  </si>
  <si>
    <t>Commission Arbitrage</t>
  </si>
  <si>
    <t>Division :</t>
  </si>
  <si>
    <t>Poule :</t>
  </si>
  <si>
    <t>Journée n° :</t>
  </si>
  <si>
    <t>Match n° :</t>
  </si>
  <si>
    <t>Date :</t>
  </si>
  <si>
    <t>Lieu :</t>
  </si>
  <si>
    <t>Signature :</t>
  </si>
  <si>
    <t>Nom et prénom</t>
  </si>
  <si>
    <t>Cat</t>
  </si>
  <si>
    <t>Licence</t>
  </si>
  <si>
    <t>Cl.</t>
  </si>
  <si>
    <t>Résultats</t>
  </si>
  <si>
    <t>âge</t>
  </si>
  <si>
    <t>FFBa</t>
  </si>
  <si>
    <t>DH</t>
  </si>
  <si>
    <t/>
  </si>
  <si>
    <t>SH1</t>
  </si>
  <si>
    <t>SH2</t>
  </si>
  <si>
    <t>SH3</t>
  </si>
  <si>
    <t>SD</t>
  </si>
  <si>
    <t>DM</t>
  </si>
  <si>
    <t>Score final :</t>
  </si>
  <si>
    <t>Set :</t>
  </si>
  <si>
    <t>Points :</t>
  </si>
  <si>
    <t>Nom, prénom, signature capitaine (équipe A)</t>
  </si>
  <si>
    <t>Nom, prénom, signature capitaine (équipe B)</t>
  </si>
  <si>
    <t>CORPORATIF</t>
  </si>
  <si>
    <t>Equipe A  :</t>
  </si>
  <si>
    <t>Equipe B  :</t>
  </si>
  <si>
    <t>Points</t>
  </si>
  <si>
    <t>Sets</t>
  </si>
  <si>
    <t>Matchs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</si>
</sst>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ddd\ dd\ mmm\ yyyy"/>
  </numFmts>
  <fonts count="19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sz val="8"/>
      <name val="Century Gothic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1"/>
      <name val="Tahoma"/>
      <family val="2"/>
    </font>
    <font>
      <u val="single"/>
      <sz val="10"/>
      <color indexed="61"/>
      <name val="Century Gothic"/>
      <family val="0"/>
    </font>
    <font>
      <sz val="9"/>
      <name val="Arial"/>
      <family val="0"/>
    </font>
    <font>
      <sz val="12"/>
      <name val="Arial"/>
      <family val="2"/>
    </font>
    <font>
      <sz val="11"/>
      <color indexed="9"/>
      <name val="Arial"/>
      <family val="0"/>
    </font>
    <font>
      <b/>
      <sz val="8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lightDown"/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hair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5" fillId="0" borderId="0" xfId="15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vertical="center"/>
      <protection/>
    </xf>
    <xf numFmtId="0" fontId="0" fillId="0" borderId="8" xfId="0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 hidden="1"/>
    </xf>
    <xf numFmtId="1" fontId="10" fillId="0" borderId="14" xfId="0" applyNumberFormat="1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 applyProtection="1">
      <alignment horizontal="center" vertical="center"/>
      <protection hidden="1"/>
    </xf>
    <xf numFmtId="1" fontId="6" fillId="0" borderId="16" xfId="0" applyNumberFormat="1" applyFont="1" applyFill="1" applyBorder="1" applyAlignment="1" applyProtection="1">
      <alignment horizontal="center" vertical="center"/>
      <protection hidden="1"/>
    </xf>
    <xf numFmtId="1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center"/>
      <protection/>
    </xf>
    <xf numFmtId="0" fontId="6" fillId="4" borderId="0" xfId="0" applyFont="1" applyFill="1" applyAlignment="1" applyProtection="1">
      <alignment horizontal="center" vertical="center"/>
      <protection/>
    </xf>
    <xf numFmtId="0" fontId="6" fillId="5" borderId="0" xfId="0" applyFont="1" applyFill="1" applyAlignment="1" applyProtection="1">
      <alignment horizontal="center" vertical="center"/>
      <protection/>
    </xf>
    <xf numFmtId="0" fontId="0" fillId="6" borderId="0" xfId="0" applyFill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 hidden="1"/>
    </xf>
    <xf numFmtId="1" fontId="10" fillId="0" borderId="20" xfId="0" applyNumberFormat="1" applyFont="1" applyFill="1" applyBorder="1" applyAlignment="1" applyProtection="1">
      <alignment horizontal="center" vertical="center"/>
      <protection hidden="1"/>
    </xf>
    <xf numFmtId="1" fontId="10" fillId="0" borderId="21" xfId="0" applyNumberFormat="1" applyFont="1" applyFill="1" applyBorder="1" applyAlignment="1" applyProtection="1">
      <alignment horizontal="center" vertical="center"/>
      <protection hidden="1"/>
    </xf>
    <xf numFmtId="1" fontId="6" fillId="0" borderId="22" xfId="0" applyNumberFormat="1" applyFont="1" applyFill="1" applyBorder="1" applyAlignment="1" applyProtection="1">
      <alignment horizontal="center" vertical="center"/>
      <protection hidden="1"/>
    </xf>
    <xf numFmtId="1" fontId="6" fillId="0" borderId="23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/>
    </xf>
    <xf numFmtId="1" fontId="10" fillId="0" borderId="16" xfId="0" applyNumberFormat="1" applyFont="1" applyFill="1" applyBorder="1" applyAlignment="1" applyProtection="1">
      <alignment horizontal="center" vertical="center"/>
      <protection hidden="1"/>
    </xf>
    <xf numFmtId="1" fontId="10" fillId="0" borderId="24" xfId="0" applyNumberFormat="1" applyFont="1" applyFill="1" applyBorder="1" applyAlignment="1" applyProtection="1">
      <alignment horizontal="center" vertical="center"/>
      <protection hidden="1"/>
    </xf>
    <xf numFmtId="1" fontId="10" fillId="0" borderId="25" xfId="0" applyNumberFormat="1" applyFont="1" applyFill="1" applyBorder="1" applyAlignment="1" applyProtection="1">
      <alignment horizontal="center" vertical="center"/>
      <protection hidden="1"/>
    </xf>
    <xf numFmtId="1" fontId="10" fillId="0" borderId="26" xfId="0" applyNumberFormat="1" applyFont="1" applyFill="1" applyBorder="1" applyAlignment="1" applyProtection="1">
      <alignment horizontal="center" vertical="center"/>
      <protection hidden="1"/>
    </xf>
    <xf numFmtId="1" fontId="6" fillId="0" borderId="21" xfId="0" applyNumberFormat="1" applyFont="1" applyFill="1" applyBorder="1" applyAlignment="1" applyProtection="1">
      <alignment horizontal="center" vertical="center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27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7" borderId="14" xfId="0" applyNumberFormat="1" applyFont="1" applyFill="1" applyBorder="1" applyAlignment="1" applyProtection="1">
      <alignment horizontal="center" vertical="center"/>
      <protection/>
    </xf>
    <xf numFmtId="1" fontId="15" fillId="0" borderId="16" xfId="0" applyNumberFormat="1" applyFont="1" applyFill="1" applyBorder="1" applyAlignment="1" applyProtection="1">
      <alignment horizontal="center" vertical="center"/>
      <protection locked="0"/>
    </xf>
    <xf numFmtId="1" fontId="15" fillId="7" borderId="38" xfId="0" applyNumberFormat="1" applyFont="1" applyFill="1" applyBorder="1" applyAlignment="1" applyProtection="1">
      <alignment horizontal="center" vertical="center"/>
      <protection/>
    </xf>
    <xf numFmtId="1" fontId="15" fillId="7" borderId="26" xfId="0" applyNumberFormat="1" applyFont="1" applyFill="1" applyBorder="1" applyAlignment="1" applyProtection="1">
      <alignment horizontal="center" vertical="center"/>
      <protection/>
    </xf>
    <xf numFmtId="1" fontId="15" fillId="7" borderId="21" xfId="0" applyNumberFormat="1" applyFont="1" applyFill="1" applyBorder="1" applyAlignment="1" applyProtection="1">
      <alignment horizontal="center" vertical="center"/>
      <protection/>
    </xf>
    <xf numFmtId="1" fontId="15" fillId="0" borderId="4" xfId="0" applyNumberFormat="1" applyFont="1" applyFill="1" applyBorder="1" applyAlignment="1" applyProtection="1">
      <alignment horizontal="center" vertical="center"/>
      <protection locked="0"/>
    </xf>
    <xf numFmtId="1" fontId="15" fillId="0" borderId="27" xfId="0" applyNumberFormat="1" applyFont="1" applyFill="1" applyBorder="1" applyAlignment="1" applyProtection="1">
      <alignment horizontal="center" vertical="center"/>
      <protection locked="0"/>
    </xf>
    <xf numFmtId="1" fontId="15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7" borderId="24" xfId="0" applyNumberFormat="1" applyFont="1" applyFill="1" applyBorder="1" applyAlignment="1" applyProtection="1">
      <alignment horizontal="center" vertical="center"/>
      <protection/>
    </xf>
    <xf numFmtId="1" fontId="15" fillId="7" borderId="17" xfId="0" applyNumberFormat="1" applyFont="1" applyFill="1" applyBorder="1" applyAlignment="1" applyProtection="1">
      <alignment horizontal="center" vertical="center"/>
      <protection/>
    </xf>
    <xf numFmtId="1" fontId="15" fillId="0" borderId="11" xfId="0" applyNumberFormat="1" applyFont="1" applyFill="1" applyBorder="1" applyAlignment="1" applyProtection="1">
      <alignment horizontal="center" vertical="center"/>
      <protection locked="0"/>
    </xf>
    <xf numFmtId="1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vertical="center"/>
      <protection hidden="1"/>
    </xf>
    <xf numFmtId="0" fontId="16" fillId="0" borderId="40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5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17" fillId="2" borderId="51" xfId="0" applyFont="1" applyFill="1" applyBorder="1" applyAlignment="1" applyProtection="1">
      <alignment horizontal="center" vertical="center"/>
      <protection/>
    </xf>
    <xf numFmtId="0" fontId="17" fillId="2" borderId="5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right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/>
    </xf>
    <xf numFmtId="0" fontId="7" fillId="2" borderId="53" xfId="0" applyFont="1" applyFill="1" applyBorder="1" applyAlignment="1" applyProtection="1">
      <alignment horizontal="center" vertical="center"/>
      <protection/>
    </xf>
    <xf numFmtId="0" fontId="7" fillId="2" borderId="54" xfId="0" applyFont="1" applyFill="1" applyBorder="1" applyAlignment="1" applyProtection="1">
      <alignment horizontal="center" vertical="center"/>
      <protection/>
    </xf>
    <xf numFmtId="0" fontId="7" fillId="2" borderId="39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55" xfId="0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 applyProtection="1">
      <alignment horizontal="left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56" xfId="0" applyFill="1" applyBorder="1" applyAlignment="1" applyProtection="1">
      <alignment horizontal="left" vertical="center"/>
      <protection/>
    </xf>
    <xf numFmtId="0" fontId="0" fillId="0" borderId="62" xfId="0" applyFill="1" applyBorder="1" applyAlignment="1" applyProtection="1">
      <alignment horizontal="left" vertical="center"/>
      <protection/>
    </xf>
    <xf numFmtId="0" fontId="0" fillId="0" borderId="63" xfId="0" applyFill="1" applyBorder="1" applyAlignment="1" applyProtection="1">
      <alignment horizontal="right" vertical="center"/>
      <protection/>
    </xf>
    <xf numFmtId="0" fontId="0" fillId="0" borderId="64" xfId="0" applyFill="1" applyBorder="1" applyAlignment="1" applyProtection="1">
      <alignment horizontal="right" vertical="center"/>
      <protection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left" vertical="center"/>
      <protection/>
    </xf>
    <xf numFmtId="1" fontId="6" fillId="0" borderId="62" xfId="0" applyNumberFormat="1" applyFont="1" applyFill="1" applyBorder="1" applyAlignment="1" applyProtection="1">
      <alignment horizontal="left" vertical="center"/>
      <protection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164" fontId="0" fillId="0" borderId="56" xfId="0" applyNumberFormat="1" applyFill="1" applyBorder="1" applyAlignment="1" applyProtection="1">
      <alignment horizontal="left" vertical="center"/>
      <protection/>
    </xf>
    <xf numFmtId="164" fontId="0" fillId="0" borderId="62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horizontal="left" vertical="center"/>
      <protection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1" fontId="6" fillId="0" borderId="68" xfId="0" applyNumberFormat="1" applyFont="1" applyFill="1" applyBorder="1" applyAlignment="1" applyProtection="1">
      <alignment horizontal="left" vertical="center"/>
      <protection/>
    </xf>
    <xf numFmtId="1" fontId="6" fillId="0" borderId="69" xfId="0" applyNumberFormat="1" applyFont="1" applyFill="1" applyBorder="1" applyAlignment="1" applyProtection="1">
      <alignment horizontal="left" vertical="center"/>
      <protection/>
    </xf>
    <xf numFmtId="0" fontId="7" fillId="2" borderId="70" xfId="0" applyFont="1" applyFill="1" applyBorder="1" applyAlignment="1" applyProtection="1">
      <alignment horizontal="center" vertical="center"/>
      <protection/>
    </xf>
    <xf numFmtId="0" fontId="7" fillId="2" borderId="71" xfId="0" applyFont="1" applyFill="1" applyBorder="1" applyAlignment="1" applyProtection="1">
      <alignment horizontal="center" vertical="center"/>
      <protection/>
    </xf>
    <xf numFmtId="0" fontId="7" fillId="2" borderId="72" xfId="0" applyFont="1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left" vertical="center"/>
      <protection/>
    </xf>
    <xf numFmtId="0" fontId="0" fillId="0" borderId="69" xfId="0" applyFill="1" applyBorder="1" applyAlignment="1" applyProtection="1">
      <alignment horizontal="lef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jm\Desktop\CORPO%2067\J12155COR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r"/>
      <sheetName val="Form4aH"/>
      <sheetName val="Form4aV"/>
      <sheetName val="Form4bH"/>
      <sheetName val="Form4bV"/>
      <sheetName val="FM Senior"/>
      <sheetName val="Table"/>
      <sheetName val="Match"/>
      <sheetName val="Clas"/>
      <sheetName val="Result"/>
    </sheetNames>
    <sheetDataSet>
      <sheetData sheetId="0">
        <row r="9">
          <cell r="F9" t="str">
            <v>Bas-Rhin</v>
          </cell>
        </row>
        <row r="11">
          <cell r="F11">
            <v>0</v>
          </cell>
          <cell r="I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"/>
  <sheetViews>
    <sheetView tabSelected="1" workbookViewId="0" topLeftCell="A1">
      <selection activeCell="A1" sqref="A1:W35"/>
    </sheetView>
  </sheetViews>
  <sheetFormatPr defaultColWidth="11.421875" defaultRowHeight="13.5"/>
  <cols>
    <col min="1" max="1" width="1.7109375" style="1" customWidth="1"/>
    <col min="2" max="2" width="21.7109375" style="1" customWidth="1"/>
    <col min="3" max="3" width="4.28125" style="1" customWidth="1"/>
    <col min="4" max="4" width="7.8515625" style="1" customWidth="1"/>
    <col min="5" max="6" width="4.7109375" style="1" customWidth="1"/>
    <col min="7" max="7" width="21.7109375" style="1" customWidth="1"/>
    <col min="8" max="8" width="4.28125" style="1" customWidth="1"/>
    <col min="9" max="9" width="7.8515625" style="1" customWidth="1"/>
    <col min="10" max="10" width="4.7109375" style="1" customWidth="1"/>
    <col min="11" max="16" width="2.7109375" style="1" customWidth="1"/>
    <col min="17" max="17" width="1.28515625" style="1" customWidth="1"/>
    <col min="18" max="23" width="4.00390625" style="3" customWidth="1"/>
    <col min="24" max="24" width="35.7109375" style="3" customWidth="1"/>
    <col min="25" max="33" width="2.00390625" style="4" hidden="1" customWidth="1"/>
    <col min="34" max="52" width="2.00390625" style="1" hidden="1" customWidth="1"/>
    <col min="53" max="16384" width="11.421875" style="1" customWidth="1"/>
  </cols>
  <sheetData>
    <row r="1" spans="2:23" ht="6" customHeight="1">
      <c r="B1" s="2"/>
      <c r="R1" s="1"/>
      <c r="S1" s="1"/>
      <c r="T1" s="1"/>
      <c r="U1" s="1"/>
      <c r="V1" s="1"/>
      <c r="W1" s="1"/>
    </row>
    <row r="2" spans="2:23" ht="13.5">
      <c r="B2" s="5" t="s">
        <v>0</v>
      </c>
      <c r="D2" s="151" t="s">
        <v>1</v>
      </c>
      <c r="E2" s="152"/>
      <c r="F2" s="152"/>
      <c r="G2" s="153"/>
      <c r="I2" s="151" t="s">
        <v>2</v>
      </c>
      <c r="J2" s="152"/>
      <c r="K2" s="152"/>
      <c r="L2" s="152"/>
      <c r="M2" s="152"/>
      <c r="N2" s="152"/>
      <c r="O2" s="152"/>
      <c r="P2" s="153"/>
      <c r="R2" s="1"/>
      <c r="S2" s="1"/>
      <c r="T2" s="1"/>
      <c r="U2" s="1"/>
      <c r="V2" s="1"/>
      <c r="W2" s="1"/>
    </row>
    <row r="3" spans="2:23" ht="13.5">
      <c r="B3" s="6"/>
      <c r="D3" s="7"/>
      <c r="E3" s="8"/>
      <c r="F3" s="8"/>
      <c r="G3" s="9"/>
      <c r="I3" s="126"/>
      <c r="J3" s="127"/>
      <c r="K3" s="154">
        <f>IF('[1]User'!I11=0,"",'[1]User'!I11)</f>
      </c>
      <c r="L3" s="154"/>
      <c r="M3" s="154"/>
      <c r="N3" s="154"/>
      <c r="O3" s="154"/>
      <c r="P3" s="155"/>
      <c r="R3" s="1"/>
      <c r="S3" s="1"/>
      <c r="T3" s="1"/>
      <c r="U3" s="1"/>
      <c r="V3" s="1"/>
      <c r="W3" s="1"/>
    </row>
    <row r="4" spans="2:23" ht="13.5">
      <c r="B4" s="6" t="s">
        <v>29</v>
      </c>
      <c r="D4" s="126" t="s">
        <v>3</v>
      </c>
      <c r="E4" s="127"/>
      <c r="F4" s="144"/>
      <c r="G4" s="145"/>
      <c r="I4" s="126"/>
      <c r="J4" s="127"/>
      <c r="K4" s="140"/>
      <c r="L4" s="140"/>
      <c r="M4" s="140"/>
      <c r="N4" s="140"/>
      <c r="O4" s="140"/>
      <c r="P4" s="141"/>
      <c r="R4" s="10"/>
      <c r="S4" s="11"/>
      <c r="T4" s="11"/>
      <c r="U4" s="11"/>
      <c r="V4" s="11"/>
      <c r="W4" s="11"/>
    </row>
    <row r="5" spans="2:23" ht="13.5">
      <c r="B5" s="6" t="str">
        <f>'[1]User'!F9</f>
        <v>Bas-Rhin</v>
      </c>
      <c r="D5" s="126" t="s">
        <v>4</v>
      </c>
      <c r="E5" s="127"/>
      <c r="F5" s="144">
        <f>IF('[1]User'!F11=0,"",'[1]User'!F11)</f>
      </c>
      <c r="G5" s="145"/>
      <c r="I5" s="146"/>
      <c r="J5" s="147"/>
      <c r="K5" s="147"/>
      <c r="L5" s="147"/>
      <c r="M5" s="147"/>
      <c r="N5" s="147"/>
      <c r="O5" s="147"/>
      <c r="P5" s="148"/>
      <c r="R5" s="10"/>
      <c r="S5" s="11"/>
      <c r="T5" s="11"/>
      <c r="U5" s="11"/>
      <c r="V5" s="11"/>
      <c r="W5" s="11"/>
    </row>
    <row r="6" spans="2:23" ht="13.5">
      <c r="B6" s="6"/>
      <c r="D6" s="126" t="s">
        <v>5</v>
      </c>
      <c r="E6" s="127"/>
      <c r="F6" s="149"/>
      <c r="G6" s="150"/>
      <c r="I6" s="139"/>
      <c r="J6" s="140"/>
      <c r="K6" s="140"/>
      <c r="L6" s="140"/>
      <c r="M6" s="140"/>
      <c r="N6" s="140"/>
      <c r="O6" s="140"/>
      <c r="P6" s="141"/>
      <c r="R6" s="1"/>
      <c r="S6" s="1"/>
      <c r="T6" s="1"/>
      <c r="U6" s="1"/>
      <c r="V6" s="1"/>
      <c r="W6" s="1"/>
    </row>
    <row r="7" spans="2:23" ht="13.5">
      <c r="B7" s="6"/>
      <c r="D7" s="126" t="s">
        <v>6</v>
      </c>
      <c r="E7" s="127"/>
      <c r="F7" s="137"/>
      <c r="G7" s="138"/>
      <c r="I7" s="139"/>
      <c r="J7" s="140"/>
      <c r="K7" s="140"/>
      <c r="L7" s="140"/>
      <c r="M7" s="140"/>
      <c r="N7" s="140"/>
      <c r="O7" s="140"/>
      <c r="P7" s="141"/>
      <c r="R7" s="1"/>
      <c r="S7" s="1"/>
      <c r="T7" s="1"/>
      <c r="U7" s="1"/>
      <c r="V7" s="1"/>
      <c r="W7" s="1"/>
    </row>
    <row r="8" spans="2:23" ht="13.5">
      <c r="B8" s="6"/>
      <c r="D8" s="126" t="s">
        <v>7</v>
      </c>
      <c r="E8" s="127"/>
      <c r="F8" s="142"/>
      <c r="G8" s="143"/>
      <c r="I8" s="139"/>
      <c r="J8" s="140"/>
      <c r="K8" s="140"/>
      <c r="L8" s="140"/>
      <c r="M8" s="140"/>
      <c r="N8" s="140"/>
      <c r="O8" s="140"/>
      <c r="P8" s="141"/>
      <c r="R8" s="1"/>
      <c r="S8" s="1"/>
      <c r="T8" s="1"/>
      <c r="U8" s="1"/>
      <c r="V8" s="1"/>
      <c r="W8" s="1"/>
    </row>
    <row r="9" spans="2:23" ht="13.5">
      <c r="B9" s="6"/>
      <c r="D9" s="126" t="s">
        <v>8</v>
      </c>
      <c r="E9" s="127"/>
      <c r="F9" s="128"/>
      <c r="G9" s="129"/>
      <c r="I9" s="130" t="s">
        <v>9</v>
      </c>
      <c r="J9" s="131"/>
      <c r="K9" s="132"/>
      <c r="L9" s="132"/>
      <c r="M9" s="132"/>
      <c r="N9" s="132"/>
      <c r="O9" s="132"/>
      <c r="P9" s="133"/>
      <c r="R9" s="1"/>
      <c r="S9" s="1"/>
      <c r="T9" s="1"/>
      <c r="U9" s="1"/>
      <c r="V9" s="1"/>
      <c r="W9" s="1"/>
    </row>
    <row r="10" spans="2:23" ht="13.5">
      <c r="B10" s="12"/>
      <c r="D10" s="13"/>
      <c r="E10" s="14"/>
      <c r="F10" s="14"/>
      <c r="G10" s="15"/>
      <c r="I10" s="136"/>
      <c r="J10" s="134"/>
      <c r="K10" s="134"/>
      <c r="L10" s="134"/>
      <c r="M10" s="134"/>
      <c r="N10" s="134"/>
      <c r="O10" s="134"/>
      <c r="P10" s="135"/>
      <c r="R10" s="1"/>
      <c r="S10" s="1"/>
      <c r="T10" s="1"/>
      <c r="U10" s="1"/>
      <c r="V10" s="1"/>
      <c r="W10" s="1"/>
    </row>
    <row r="11" spans="18:23" ht="3.75" customHeight="1">
      <c r="R11" s="1"/>
      <c r="S11" s="1"/>
      <c r="T11" s="1"/>
      <c r="U11" s="1"/>
      <c r="V11" s="1"/>
      <c r="W11" s="1"/>
    </row>
    <row r="12" spans="2:23" ht="15.75" customHeight="1">
      <c r="B12" s="16" t="s">
        <v>30</v>
      </c>
      <c r="C12" s="88"/>
      <c r="D12" s="113"/>
      <c r="E12" s="113"/>
      <c r="F12" s="114"/>
      <c r="G12" s="16" t="s">
        <v>31</v>
      </c>
      <c r="H12" s="88"/>
      <c r="I12" s="113"/>
      <c r="J12" s="113"/>
      <c r="K12" s="113"/>
      <c r="L12" s="114"/>
      <c r="M12" s="11"/>
      <c r="N12" s="11"/>
      <c r="O12" s="11"/>
      <c r="P12" s="11"/>
      <c r="R12" s="1"/>
      <c r="S12" s="1"/>
      <c r="T12" s="1"/>
      <c r="U12" s="1"/>
      <c r="V12" s="1"/>
      <c r="W12" s="1"/>
    </row>
    <row r="13" spans="2:31" ht="6" customHeight="1" thickBot="1">
      <c r="B13" s="17"/>
      <c r="C13" s="17"/>
      <c r="D13" s="17"/>
      <c r="E13" s="17"/>
      <c r="F13" s="17"/>
      <c r="G13" s="17"/>
      <c r="H13" s="17"/>
      <c r="I13" s="17"/>
      <c r="J13" s="17"/>
      <c r="R13" s="1"/>
      <c r="S13" s="1"/>
      <c r="T13" s="1"/>
      <c r="U13" s="1"/>
      <c r="V13" s="1"/>
      <c r="W13" s="1"/>
      <c r="AA13" s="18"/>
      <c r="AE13" s="18"/>
    </row>
    <row r="14" spans="2:16" ht="15.75" customHeight="1" thickBot="1">
      <c r="B14" s="109" t="s">
        <v>10</v>
      </c>
      <c r="C14" s="19" t="s">
        <v>11</v>
      </c>
      <c r="D14" s="116" t="s">
        <v>12</v>
      </c>
      <c r="E14" s="19" t="s">
        <v>13</v>
      </c>
      <c r="F14" s="20"/>
      <c r="G14" s="118" t="s">
        <v>10</v>
      </c>
      <c r="H14" s="19" t="s">
        <v>11</v>
      </c>
      <c r="I14" s="116" t="s">
        <v>12</v>
      </c>
      <c r="J14" s="19" t="s">
        <v>13</v>
      </c>
      <c r="K14" s="120" t="s">
        <v>14</v>
      </c>
      <c r="L14" s="121"/>
      <c r="M14" s="121"/>
      <c r="N14" s="121"/>
      <c r="O14" s="121"/>
      <c r="P14" s="122"/>
    </row>
    <row r="15" spans="2:29" ht="17.25" customHeight="1" thickBot="1">
      <c r="B15" s="115"/>
      <c r="C15" s="89" t="s">
        <v>15</v>
      </c>
      <c r="D15" s="117"/>
      <c r="E15" s="90" t="s">
        <v>16</v>
      </c>
      <c r="F15" s="21"/>
      <c r="G15" s="119"/>
      <c r="H15" s="89" t="s">
        <v>15</v>
      </c>
      <c r="I15" s="117"/>
      <c r="J15" s="90" t="s">
        <v>16</v>
      </c>
      <c r="K15" s="123">
        <v>1</v>
      </c>
      <c r="L15" s="124"/>
      <c r="M15" s="123">
        <v>2</v>
      </c>
      <c r="N15" s="124"/>
      <c r="O15" s="123">
        <v>3</v>
      </c>
      <c r="P15" s="125"/>
      <c r="Q15" s="22"/>
      <c r="R15" s="85" t="s">
        <v>32</v>
      </c>
      <c r="S15" s="84"/>
      <c r="T15" s="85" t="s">
        <v>33</v>
      </c>
      <c r="U15" s="84"/>
      <c r="V15" s="85" t="s">
        <v>34</v>
      </c>
      <c r="W15" s="84"/>
      <c r="Y15" s="18"/>
      <c r="AC15" s="18"/>
    </row>
    <row r="16" spans="1:52" ht="19.5" customHeight="1">
      <c r="A16" s="23"/>
      <c r="B16" s="58"/>
      <c r="C16" s="59"/>
      <c r="D16" s="60"/>
      <c r="E16" s="61"/>
      <c r="F16" s="102" t="s">
        <v>17</v>
      </c>
      <c r="G16" s="57"/>
      <c r="H16" s="65"/>
      <c r="I16" s="60"/>
      <c r="J16" s="69"/>
      <c r="K16" s="71"/>
      <c r="L16" s="72"/>
      <c r="M16" s="73"/>
      <c r="N16" s="72"/>
      <c r="O16" s="71"/>
      <c r="P16" s="74"/>
      <c r="Q16" s="24"/>
      <c r="R16" s="25"/>
      <c r="S16" s="26"/>
      <c r="T16" s="27"/>
      <c r="U16" s="28"/>
      <c r="V16" s="29"/>
      <c r="W16" s="30"/>
      <c r="X16" s="31" t="s">
        <v>18</v>
      </c>
      <c r="Y16" s="32">
        <f>IF(OR(K16="",L17=""),"",IF(AND(K16&lt;21,L17&lt;21),1,0))</f>
      </c>
      <c r="Z16" s="32">
        <f>IF(OR(K16="",L17=""),"",IF(OR(K16=30,L17=30),0,IF(OR(AND(K16=21,ABS(K16-L17)&lt;2),AND(K16&gt;21,ABS(K16-L17)&lt;&gt;2)),1,0)))</f>
      </c>
      <c r="AA16" s="32">
        <f>IF(OR(K16="",L17=""),"",IF(K16&gt;30,1,0))</f>
      </c>
      <c r="AB16" s="32">
        <f>IF(OR(K16="",L17=""),"",IF(AND(K16=30,AND(L17&lt;&gt;28,L17&lt;&gt;29)),1,0))</f>
      </c>
      <c r="AC16" s="33">
        <f>IF(OR(Y16=1,Y17=1),1,0)</f>
        <v>0</v>
      </c>
      <c r="AD16" s="33">
        <f>IF(OR(Z16=1,Z17=1),1,0)</f>
        <v>0</v>
      </c>
      <c r="AE16" s="33">
        <f>IF(OR(AA16=1,AA17=1),1,0)</f>
        <v>0</v>
      </c>
      <c r="AF16" s="33">
        <f>IF(OR(AB16=1,AB17=1),1,0)</f>
        <v>0</v>
      </c>
      <c r="AG16" s="34">
        <f>IF(OR(AC16=1,AD16=1,AE16=1,AF16=1),"Erreur de score dans le 1er set !","")</f>
      </c>
      <c r="AH16" s="32">
        <f>IF(OR(M16="",N17=""),"",IF(AND(M16&lt;21,N17&lt;21),1,0))</f>
      </c>
      <c r="AI16" s="32">
        <f>IF(OR(M16="",N17=""),"",IF(OR(M16=30,N17=30),0,IF(OR(AND(M16=21,ABS(M16-N17)&lt;2),AND(M16&gt;21,ABS(M16-N17)&lt;&gt;2)),1,0)))</f>
      </c>
      <c r="AJ16" s="32">
        <f>IF(OR(M16="",N17=""),"",IF(M16&gt;30,1,0))</f>
      </c>
      <c r="AK16" s="32">
        <f>IF(OR(M16="",N17=""),"",IF(AND(M16=30,AND(N17&lt;&gt;28,N17&lt;&gt;29)),1,0))</f>
      </c>
      <c r="AL16" s="33">
        <f>IF(OR(AH16=1,AH17=1),1,0)</f>
        <v>0</v>
      </c>
      <c r="AM16" s="33">
        <f>IF(OR(AI16=1,AI17=1),1,0)</f>
        <v>0</v>
      </c>
      <c r="AN16" s="33">
        <f>IF(OR(AJ16=1,AJ17=1),1,0)</f>
        <v>0</v>
      </c>
      <c r="AO16" s="33">
        <f>IF(OR(AK16=1,AK17=1),1,0)</f>
        <v>0</v>
      </c>
      <c r="AP16" s="34">
        <f>IF(OR(AL16=1,AM16=1,AN16=1,AO16=1),"Erreur de score dans le 2ème set !","")</f>
      </c>
      <c r="AQ16" s="32">
        <f>IF(OR(O16="",P17=""),"",IF(AND(O16&lt;21,P17&lt;21),1,0))</f>
      </c>
      <c r="AR16" s="32">
        <f>IF(OR(O16="",P17=""),"",IF(OR(O16=30,P17=30),0,IF(OR(AND(O16=21,ABS(O16-P17)&lt;2),AND(O16&gt;21,ABS(O16-P17)&lt;&gt;2)),1,0)))</f>
      </c>
      <c r="AS16" s="32">
        <f>IF(OR(O16="",P17=""),"",IF(O16&gt;30,1,0))</f>
      </c>
      <c r="AT16" s="32">
        <f>IF(OR(O16="",P17=""),"",IF(AND(O16=30,AND(P17&lt;&gt;28,P17&lt;&gt;29)),1,0))</f>
      </c>
      <c r="AU16" s="33">
        <f>IF(OR(AQ16=1,AQ17=1),1,0)</f>
        <v>0</v>
      </c>
      <c r="AV16" s="33">
        <f>IF(OR(AR16=1,AR17=1),1,0)</f>
        <v>0</v>
      </c>
      <c r="AW16" s="33">
        <f>IF(OR(AS16=1,AS17=1),1,0)</f>
        <v>0</v>
      </c>
      <c r="AX16" s="33">
        <f>IF(OR(AT16=1,AT17=1),1,0)</f>
        <v>0</v>
      </c>
      <c r="AY16" s="34">
        <f>IF(OR(AU16=1,AV16=1,AW16=1,AX16=1),"Erreur de score dans le 3ème set !","")</f>
      </c>
      <c r="AZ16" s="35">
        <f>IF(OR(T16=3,U17=3),"Seuls 2 sets peuvent être gagnés !","")</f>
      </c>
    </row>
    <row r="17" spans="1:46" ht="19.5" customHeight="1" thickBot="1">
      <c r="A17" s="36"/>
      <c r="B17" s="62"/>
      <c r="C17" s="12"/>
      <c r="D17" s="63"/>
      <c r="E17" s="64"/>
      <c r="F17" s="103"/>
      <c r="G17" s="67"/>
      <c r="H17" s="63"/>
      <c r="I17" s="63"/>
      <c r="J17" s="70"/>
      <c r="K17" s="75"/>
      <c r="L17" s="71"/>
      <c r="M17" s="76"/>
      <c r="N17" s="77"/>
      <c r="O17" s="76"/>
      <c r="P17" s="78"/>
      <c r="Q17" s="37"/>
      <c r="R17" s="38"/>
      <c r="S17" s="39"/>
      <c r="T17" s="40"/>
      <c r="U17" s="39"/>
      <c r="V17" s="41"/>
      <c r="W17" s="42"/>
      <c r="X17" s="31"/>
      <c r="Y17" s="32">
        <f>IF(OR(L17="",K16=""),"",IF(AND(L17&lt;21,K16&lt;21),1,0))</f>
      </c>
      <c r="Z17" s="32">
        <f>IF(OR(L17="",K16=""),"",IF(OR(L17=30,K16=30),0,IF(OR(AND(L17=21,ABS(L17-K16)&lt;2),AND(L17&gt;21,ABS(L17-K16)&lt;&gt;2)),1,0)))</f>
      </c>
      <c r="AA17" s="32">
        <f>IF(OR(L17="",K16=""),"",IF(L17&gt;30,1,0))</f>
      </c>
      <c r="AB17" s="32">
        <f>IF(OR(L17="",K16=""),"",IF(AND(L17=30,AND(K16&lt;&gt;28,K16&lt;&gt;29)),1,0))</f>
      </c>
      <c r="AC17" s="43"/>
      <c r="AH17" s="32">
        <f>IF(OR(N17="",M16=""),"",IF(AND(N17&lt;21,M16&lt;21),1,0))</f>
      </c>
      <c r="AI17" s="32">
        <f>IF(OR(N17="",M16=""),"",IF(OR(N17=30,M16=30),0,IF(OR(AND(N17=21,ABS(N17-M16)&lt;2),AND(N17&gt;21,ABS(N17-M16)&lt;&gt;2)),1,0)))</f>
      </c>
      <c r="AJ17" s="32">
        <f>IF(OR(N17="",M16=""),"",IF(N17&gt;30,1,0))</f>
      </c>
      <c r="AK17" s="32">
        <f>IF(OR(N17="",M16=""),"",IF(AND(N17=30,AND(M16&lt;&gt;28,M16&lt;&gt;29)),1,0))</f>
      </c>
      <c r="AQ17" s="32">
        <f>IF(OR(P17="",O16=""),"",IF(AND(P17&lt;21,O16&lt;21),1,0))</f>
      </c>
      <c r="AR17" s="32">
        <f>IF(OR(P17="",O16=""),"",IF(OR(P17=30,O16=30),0,IF(OR(AND(P17=21,ABS(P17-O16)&lt;2),AND(P17&gt;21,ABS(P17-O16)&lt;&gt;2)),1,0)))</f>
      </c>
      <c r="AS17" s="32">
        <f>IF(OR(P17="",O16=""),"",IF(P17&gt;30,1,0))</f>
      </c>
      <c r="AT17" s="32">
        <f>IF(OR(P17="",O16=""),"",IF(AND(P17=30,AND(O16&lt;&gt;28,O16&lt;&gt;29)),1,0))</f>
      </c>
    </row>
    <row r="18" spans="1:52" ht="19.5" customHeight="1">
      <c r="A18" s="23"/>
      <c r="B18" s="109"/>
      <c r="C18" s="111"/>
      <c r="D18" s="111"/>
      <c r="E18" s="86"/>
      <c r="F18" s="102" t="s">
        <v>19</v>
      </c>
      <c r="G18" s="109"/>
      <c r="H18" s="111"/>
      <c r="I18" s="111"/>
      <c r="J18" s="100"/>
      <c r="K18" s="79"/>
      <c r="L18" s="80"/>
      <c r="M18" s="73"/>
      <c r="N18" s="72"/>
      <c r="O18" s="79"/>
      <c r="P18" s="81"/>
      <c r="Q18" s="24"/>
      <c r="R18" s="25"/>
      <c r="S18" s="26"/>
      <c r="T18" s="44"/>
      <c r="U18" s="45"/>
      <c r="V18" s="29"/>
      <c r="W18" s="30"/>
      <c r="X18" s="31" t="s">
        <v>18</v>
      </c>
      <c r="Y18" s="32">
        <f>IF(OR(K18="",L19=""),"",IF(AND(K18&lt;21,L19&lt;21),1,0))</f>
      </c>
      <c r="Z18" s="32">
        <f>IF(OR(K18="",L19=""),"",IF(OR(K18=30,L19=30),0,IF(OR(AND(K18=21,ABS(K18-L19)&lt;2),AND(K18&gt;21,ABS(K18-L19)&lt;&gt;2)),1,0)))</f>
      </c>
      <c r="AA18" s="32">
        <f>IF(OR(K18="",L19=""),"",IF(K18&gt;30,1,0))</f>
      </c>
      <c r="AB18" s="32">
        <f>IF(OR(K18="",L19=""),"",IF(AND(K18=30,AND(L19&lt;&gt;28,L19&lt;&gt;29)),1,0))</f>
      </c>
      <c r="AC18" s="33">
        <f>IF(OR(Y18=1,Y19=1),1,0)</f>
        <v>0</v>
      </c>
      <c r="AD18" s="33">
        <f>IF(OR(Z18=1,Z19=1),1,0)</f>
        <v>0</v>
      </c>
      <c r="AE18" s="33">
        <f>IF(OR(AA18=1,AA19=1),1,0)</f>
        <v>0</v>
      </c>
      <c r="AF18" s="33">
        <f>IF(OR(AB18=1,AB19=1),1,0)</f>
        <v>0</v>
      </c>
      <c r="AG18" s="34">
        <f>IF(OR(AC18=1,AD18=1,AE18=1,AF18=1),"Erreur de score dans le 1er set !","")</f>
      </c>
      <c r="AH18" s="32">
        <f>IF(OR(M18="",N19=""),"",IF(AND(M18&lt;21,N19&lt;21),1,0))</f>
      </c>
      <c r="AI18" s="32">
        <f>IF(OR(M18="",N19=""),"",IF(OR(M18=30,N19=30),0,IF(OR(AND(M18=21,ABS(M18-N19)&lt;2),AND(M18&gt;21,ABS(M18-N19)&lt;&gt;2)),1,0)))</f>
      </c>
      <c r="AJ18" s="32">
        <f>IF(OR(M18="",N19=""),"",IF(M18&gt;30,1,0))</f>
      </c>
      <c r="AK18" s="32">
        <f>IF(OR(M18="",N19=""),"",IF(AND(M18=30,AND(N19&lt;&gt;28,N19&lt;&gt;29)),1,0))</f>
      </c>
      <c r="AL18" s="33">
        <f>IF(OR(AH18=1,AH19=1),1,0)</f>
        <v>0</v>
      </c>
      <c r="AM18" s="33">
        <f>IF(OR(AI18=1,AI19=1),1,0)</f>
        <v>0</v>
      </c>
      <c r="AN18" s="33">
        <f>IF(OR(AJ18=1,AJ19=1),1,0)</f>
        <v>0</v>
      </c>
      <c r="AO18" s="33">
        <f>IF(OR(AK18=1,AK19=1),1,0)</f>
        <v>0</v>
      </c>
      <c r="AP18" s="34">
        <f>IF(OR(AL18=1,AM18=1,AN18=1,AO18=1),"Erreur de score dans le 2ème set !","")</f>
      </c>
      <c r="AQ18" s="32">
        <f>IF(OR(O18="",P19=""),"",IF(AND(O18&lt;21,P19&lt;21),1,0))</f>
      </c>
      <c r="AR18" s="32">
        <f>IF(OR(O18="",P19=""),"",IF(OR(O18=30,P19=30),0,IF(OR(AND(O18=21,ABS(O18-P19)&lt;2),AND(O18&gt;21,ABS(O18-P19)&lt;&gt;2)),1,0)))</f>
      </c>
      <c r="AS18" s="32">
        <f>IF(OR(O18="",P19=""),"",IF(O18&gt;30,1,0))</f>
      </c>
      <c r="AT18" s="32">
        <f>IF(OR(O18="",P19=""),"",IF(AND(O18=30,AND(P19&lt;&gt;28,P19&lt;&gt;29)),1,0))</f>
      </c>
      <c r="AU18" s="33">
        <f>IF(OR(AQ18=1,AQ19=1),1,0)</f>
        <v>0</v>
      </c>
      <c r="AV18" s="33">
        <f>IF(OR(AR18=1,AR19=1),1,0)</f>
        <v>0</v>
      </c>
      <c r="AW18" s="33">
        <f>IF(OR(AS18=1,AS19=1),1,0)</f>
        <v>0</v>
      </c>
      <c r="AX18" s="33">
        <f>IF(OR(AT18=1,AT19=1),1,0)</f>
        <v>0</v>
      </c>
      <c r="AY18" s="34">
        <f>IF(OR(AU18=1,AV18=1,AW18=1,AX18=1),"Erreur de score dans le 3ème set !","")</f>
      </c>
      <c r="AZ18" s="35">
        <f>IF(OR(T18=3,U19=3),"Seuls 2 sets peuvent être gagnés !","")</f>
      </c>
    </row>
    <row r="19" spans="1:46" ht="19.5" customHeight="1" thickBot="1">
      <c r="A19" s="36"/>
      <c r="B19" s="110"/>
      <c r="C19" s="112"/>
      <c r="D19" s="112"/>
      <c r="E19" s="87"/>
      <c r="F19" s="103"/>
      <c r="G19" s="110"/>
      <c r="H19" s="112"/>
      <c r="I19" s="112"/>
      <c r="J19" s="101"/>
      <c r="K19" s="75"/>
      <c r="L19" s="82"/>
      <c r="M19" s="76"/>
      <c r="N19" s="83"/>
      <c r="O19" s="75"/>
      <c r="P19" s="78"/>
      <c r="Q19" s="37"/>
      <c r="R19" s="46"/>
      <c r="S19" s="39"/>
      <c r="T19" s="47"/>
      <c r="U19" s="27"/>
      <c r="V19" s="48"/>
      <c r="W19" s="42"/>
      <c r="X19" s="31"/>
      <c r="Y19" s="32">
        <f>IF(OR(L19="",K18=""),"",IF(AND(L19&lt;21,K18&lt;21),1,0))</f>
      </c>
      <c r="Z19" s="32">
        <f>IF(OR(L19="",K18=""),"",IF(OR(L19=30,K18=30),0,IF(OR(AND(L19=21,ABS(L19-K18)&lt;2),AND(L19&gt;21,ABS(L19-K18)&lt;&gt;2)),1,0)))</f>
      </c>
      <c r="AA19" s="32">
        <f>IF(OR(L19="",K18=""),"",IF(L19&gt;30,1,0))</f>
      </c>
      <c r="AB19" s="32">
        <f>IF(OR(L19="",K18=""),"",IF(AND(L19=30,AND(K18&lt;&gt;28,K18&lt;&gt;29)),1,0))</f>
      </c>
      <c r="AC19" s="43"/>
      <c r="AH19" s="32">
        <f>IF(OR(N19="",M18=""),"",IF(AND(N19&lt;21,M18&lt;21),1,0))</f>
      </c>
      <c r="AI19" s="32">
        <f>IF(OR(N19="",M18=""),"",IF(OR(N19=30,M18=30),0,IF(OR(AND(N19=21,ABS(N19-M18)&lt;2),AND(N19&gt;21,ABS(N19-M18)&lt;&gt;2)),1,0)))</f>
      </c>
      <c r="AJ19" s="32">
        <f>IF(OR(N19="",M18=""),"",IF(N19&gt;30,1,0))</f>
      </c>
      <c r="AK19" s="32">
        <f>IF(OR(N19="",M18=""),"",IF(AND(N19=30,AND(M18&lt;&gt;28,M18&lt;&gt;29)),1,0))</f>
      </c>
      <c r="AQ19" s="32">
        <f>IF(OR(P19="",O18=""),"",IF(AND(P19&lt;21,O18&lt;21),1,0))</f>
      </c>
      <c r="AR19" s="32">
        <f>IF(OR(P19="",O18=""),"",IF(OR(P19=30,O18=30),0,IF(OR(AND(P19=21,ABS(P19-O18)&lt;2),AND(P19&gt;21,ABS(P19-O18)&lt;&gt;2)),1,0)))</f>
      </c>
      <c r="AS19" s="32">
        <f>IF(OR(P19="",O18=""),"",IF(P19&gt;30,1,0))</f>
      </c>
      <c r="AT19" s="32">
        <f>IF(OR(P19="",O18=""),"",IF(AND(P19=30,AND(O18&lt;&gt;28,O18&lt;&gt;29)),1,0))</f>
      </c>
    </row>
    <row r="20" spans="1:52" ht="19.5" customHeight="1">
      <c r="A20" s="23"/>
      <c r="B20" s="109"/>
      <c r="C20" s="111"/>
      <c r="D20" s="111"/>
      <c r="E20" s="86"/>
      <c r="F20" s="102" t="s">
        <v>20</v>
      </c>
      <c r="G20" s="109"/>
      <c r="H20" s="111"/>
      <c r="I20" s="111"/>
      <c r="J20" s="100"/>
      <c r="K20" s="79"/>
      <c r="L20" s="80"/>
      <c r="M20" s="73"/>
      <c r="N20" s="72"/>
      <c r="O20" s="79"/>
      <c r="P20" s="81"/>
      <c r="Q20" s="24"/>
      <c r="R20" s="25"/>
      <c r="S20" s="26"/>
      <c r="T20" s="44"/>
      <c r="U20" s="45"/>
      <c r="V20" s="29"/>
      <c r="W20" s="30"/>
      <c r="X20" s="31" t="s">
        <v>18</v>
      </c>
      <c r="Y20" s="32">
        <f>IF(OR(K20="",L21=""),"",IF(AND(K20&lt;21,L21&lt;21),1,0))</f>
      </c>
      <c r="Z20" s="32">
        <f>IF(OR(K20="",L21=""),"",IF(OR(K20=30,L21=30),0,IF(OR(AND(K20=21,ABS(K20-L21)&lt;2),AND(K20&gt;21,ABS(K20-L21)&lt;&gt;2)),1,0)))</f>
      </c>
      <c r="AA20" s="32">
        <f>IF(OR(K20="",L21=""),"",IF(K20&gt;30,1,0))</f>
      </c>
      <c r="AB20" s="32">
        <f>IF(OR(K20="",L21=""),"",IF(AND(K20=30,AND(L21&lt;&gt;28,L21&lt;&gt;29)),1,0))</f>
      </c>
      <c r="AC20" s="33">
        <f>IF(OR(Y20=1,Y21=1),1,0)</f>
        <v>0</v>
      </c>
      <c r="AD20" s="33">
        <f>IF(OR(Z20=1,Z21=1),1,0)</f>
        <v>0</v>
      </c>
      <c r="AE20" s="33">
        <f>IF(OR(AA20=1,AA21=1),1,0)</f>
        <v>0</v>
      </c>
      <c r="AF20" s="33">
        <f>IF(OR(AB20=1,AB21=1),1,0)</f>
        <v>0</v>
      </c>
      <c r="AG20" s="34">
        <f>IF(OR(AC20=1,AD20=1,AE20=1,AF20=1),"Erreur de score dans le 1er set !","")</f>
      </c>
      <c r="AH20" s="32">
        <f>IF(OR(M20="",N21=""),"",IF(AND(M20&lt;21,N21&lt;21),1,0))</f>
      </c>
      <c r="AI20" s="32">
        <f>IF(OR(M20="",N21=""),"",IF(OR(M20=30,N21=30),0,IF(OR(AND(M20=21,ABS(M20-N21)&lt;2),AND(M20&gt;21,ABS(M20-N21)&lt;&gt;2)),1,0)))</f>
      </c>
      <c r="AJ20" s="32">
        <f>IF(OR(M20="",N21=""),"",IF(M20&gt;30,1,0))</f>
      </c>
      <c r="AK20" s="32">
        <f>IF(OR(M20="",N21=""),"",IF(AND(M20=30,AND(N21&lt;&gt;28,N21&lt;&gt;29)),1,0))</f>
      </c>
      <c r="AL20" s="33">
        <f>IF(OR(AH20=1,AH21=1),1,0)</f>
        <v>0</v>
      </c>
      <c r="AM20" s="33">
        <f>IF(OR(AI20=1,AI21=1),1,0)</f>
        <v>0</v>
      </c>
      <c r="AN20" s="33">
        <f>IF(OR(AJ20=1,AJ21=1),1,0)</f>
        <v>0</v>
      </c>
      <c r="AO20" s="33">
        <f>IF(OR(AK20=1,AK21=1),1,0)</f>
        <v>0</v>
      </c>
      <c r="AP20" s="34">
        <f>IF(OR(AL20=1,AM20=1,AN20=1,AO20=1),"Erreur de score dans le 2ème set !","")</f>
      </c>
      <c r="AQ20" s="32">
        <f>IF(OR(O20="",P21=""),"",IF(AND(O20&lt;21,P21&lt;21),1,0))</f>
      </c>
      <c r="AR20" s="32">
        <f>IF(OR(O20="",P21=""),"",IF(OR(O20=30,P21=30),0,IF(OR(AND(O20=21,ABS(O20-P21)&lt;2),AND(O20&gt;21,ABS(O20-P21)&lt;&gt;2)),1,0)))</f>
      </c>
      <c r="AS20" s="32">
        <f>IF(OR(O20="",P21=""),"",IF(O20&gt;30,1,0))</f>
      </c>
      <c r="AT20" s="32">
        <f>IF(OR(O20="",P21=""),"",IF(AND(O20=30,AND(P21&lt;&gt;28,P21&lt;&gt;29)),1,0))</f>
      </c>
      <c r="AU20" s="33">
        <f>IF(OR(AQ20=1,AQ21=1),1,0)</f>
        <v>0</v>
      </c>
      <c r="AV20" s="33">
        <f>IF(OR(AR20=1,AR21=1),1,0)</f>
        <v>0</v>
      </c>
      <c r="AW20" s="33">
        <f>IF(OR(AS20=1,AS21=1),1,0)</f>
        <v>0</v>
      </c>
      <c r="AX20" s="33">
        <f>IF(OR(AT20=1,AT21=1),1,0)</f>
        <v>0</v>
      </c>
      <c r="AY20" s="34">
        <f>IF(OR(AU20=1,AV20=1,AW20=1,AX20=1),"Erreur de score dans le 3ème set !","")</f>
      </c>
      <c r="AZ20" s="35">
        <f>IF(OR(T20=3,U21=3),"Seuls 2 sets peuvent être gagnés !","")</f>
      </c>
    </row>
    <row r="21" spans="1:46" ht="19.5" customHeight="1" thickBot="1">
      <c r="A21" s="36"/>
      <c r="B21" s="110"/>
      <c r="C21" s="112"/>
      <c r="D21" s="112"/>
      <c r="E21" s="87"/>
      <c r="F21" s="103"/>
      <c r="G21" s="110"/>
      <c r="H21" s="112"/>
      <c r="I21" s="112"/>
      <c r="J21" s="101"/>
      <c r="K21" s="75"/>
      <c r="L21" s="82"/>
      <c r="M21" s="76"/>
      <c r="N21" s="83"/>
      <c r="O21" s="75"/>
      <c r="P21" s="78"/>
      <c r="Q21" s="37"/>
      <c r="R21" s="46"/>
      <c r="S21" s="39"/>
      <c r="T21" s="47"/>
      <c r="U21" s="27"/>
      <c r="V21" s="48"/>
      <c r="W21" s="42"/>
      <c r="X21" s="31"/>
      <c r="Y21" s="32">
        <f>IF(OR(L21="",K20=""),"",IF(AND(L21&lt;21,K20&lt;21),1,0))</f>
      </c>
      <c r="Z21" s="32">
        <f>IF(OR(L21="",K20=""),"",IF(OR(L21=30,K20=30),0,IF(OR(AND(L21=21,ABS(L21-K20)&lt;2),AND(L21&gt;21,ABS(L21-K20)&lt;&gt;2)),1,0)))</f>
      </c>
      <c r="AA21" s="32">
        <f>IF(OR(L21="",K20=""),"",IF(L21&gt;30,1,0))</f>
      </c>
      <c r="AB21" s="32">
        <f>IF(OR(L21="",K20=""),"",IF(AND(L21=30,AND(K20&lt;&gt;28,K20&lt;&gt;29)),1,0))</f>
      </c>
      <c r="AC21" s="43"/>
      <c r="AH21" s="32">
        <f>IF(OR(N21="",M20=""),"",IF(AND(N21&lt;21,M20&lt;21),1,0))</f>
      </c>
      <c r="AI21" s="32">
        <f>IF(OR(N21="",M20=""),"",IF(OR(N21=30,M20=30),0,IF(OR(AND(N21=21,ABS(N21-M20)&lt;2),AND(N21&gt;21,ABS(N21-M20)&lt;&gt;2)),1,0)))</f>
      </c>
      <c r="AJ21" s="32">
        <f>IF(OR(N21="",M20=""),"",IF(N21&gt;30,1,0))</f>
      </c>
      <c r="AK21" s="32">
        <f>IF(OR(N21="",M20=""),"",IF(AND(N21=30,AND(M20&lt;&gt;28,M20&lt;&gt;29)),1,0))</f>
      </c>
      <c r="AQ21" s="32">
        <f>IF(OR(P21="",O20=""),"",IF(AND(P21&lt;21,O20&lt;21),1,0))</f>
      </c>
      <c r="AR21" s="32">
        <f>IF(OR(P21="",O20=""),"",IF(OR(P21=30,O20=30),0,IF(OR(AND(P21=21,ABS(P21-O20)&lt;2),AND(P21&gt;21,ABS(P21-O20)&lt;&gt;2)),1,0)))</f>
      </c>
      <c r="AS21" s="32">
        <f>IF(OR(P21="",O20=""),"",IF(P21&gt;30,1,0))</f>
      </c>
      <c r="AT21" s="32">
        <f>IF(OR(P21="",O20=""),"",IF(AND(P21=30,AND(O20&lt;&gt;28,O20&lt;&gt;29)),1,0))</f>
      </c>
    </row>
    <row r="22" spans="1:52" ht="19.5" customHeight="1">
      <c r="A22" s="23"/>
      <c r="B22" s="109"/>
      <c r="C22" s="111"/>
      <c r="D22" s="111"/>
      <c r="E22" s="86"/>
      <c r="F22" s="102" t="s">
        <v>21</v>
      </c>
      <c r="G22" s="109"/>
      <c r="H22" s="111"/>
      <c r="I22" s="111"/>
      <c r="J22" s="100"/>
      <c r="K22" s="79"/>
      <c r="L22" s="80"/>
      <c r="M22" s="73"/>
      <c r="N22" s="72"/>
      <c r="O22" s="79"/>
      <c r="P22" s="81"/>
      <c r="Q22" s="24"/>
      <c r="R22" s="25"/>
      <c r="S22" s="26"/>
      <c r="T22" s="44"/>
      <c r="U22" s="45"/>
      <c r="V22" s="29"/>
      <c r="W22" s="30"/>
      <c r="X22" s="31" t="s">
        <v>18</v>
      </c>
      <c r="Y22" s="32">
        <f>IF(OR(K22="",L23=""),"",IF(AND(K22&lt;21,L23&lt;21),1,0))</f>
      </c>
      <c r="Z22" s="32">
        <f>IF(OR(K22="",L23=""),"",IF(OR(K22=30,L23=30),0,IF(OR(AND(K22=21,ABS(K22-L23)&lt;2),AND(K22&gt;21,ABS(K22-L23)&lt;&gt;2)),1,0)))</f>
      </c>
      <c r="AA22" s="32">
        <f>IF(OR(K22="",L23=""),"",IF(K22&gt;30,1,0))</f>
      </c>
      <c r="AB22" s="32">
        <f>IF(OR(K22="",L23=""),"",IF(AND(K22=30,AND(L23&lt;&gt;28,L23&lt;&gt;29)),1,0))</f>
      </c>
      <c r="AC22" s="33">
        <f>IF(OR(Y22=1,Y23=1),1,0)</f>
        <v>0</v>
      </c>
      <c r="AD22" s="33">
        <f>IF(OR(Z22=1,Z23=1),1,0)</f>
        <v>0</v>
      </c>
      <c r="AE22" s="33">
        <f>IF(OR(AA22=1,AA23=1),1,0)</f>
        <v>0</v>
      </c>
      <c r="AF22" s="33">
        <f>IF(OR(AB22=1,AB23=1),1,0)</f>
        <v>0</v>
      </c>
      <c r="AG22" s="34">
        <f>IF(OR(AC22=1,AD22=1,AE22=1,AF22=1),"Erreur de score dans le 1er set !","")</f>
      </c>
      <c r="AH22" s="32">
        <f>IF(OR(M22="",N23=""),"",IF(AND(M22&lt;21,N23&lt;21),1,0))</f>
      </c>
      <c r="AI22" s="32">
        <f>IF(OR(M22="",N23=""),"",IF(OR(M22=30,N23=30),0,IF(OR(AND(M22=21,ABS(M22-N23)&lt;2),AND(M22&gt;21,ABS(M22-N23)&lt;&gt;2)),1,0)))</f>
      </c>
      <c r="AJ22" s="32">
        <f>IF(OR(M22="",N23=""),"",IF(M22&gt;30,1,0))</f>
      </c>
      <c r="AK22" s="32">
        <f>IF(OR(M22="",N23=""),"",IF(AND(M22=30,AND(N23&lt;&gt;28,N23&lt;&gt;29)),1,0))</f>
      </c>
      <c r="AL22" s="33">
        <f>IF(OR(AH22=1,AH23=1),1,0)</f>
        <v>0</v>
      </c>
      <c r="AM22" s="33">
        <f>IF(OR(AI22=1,AI23=1),1,0)</f>
        <v>0</v>
      </c>
      <c r="AN22" s="33">
        <f>IF(OR(AJ22=1,AJ23=1),1,0)</f>
        <v>0</v>
      </c>
      <c r="AO22" s="33">
        <f>IF(OR(AK22=1,AK23=1),1,0)</f>
        <v>0</v>
      </c>
      <c r="AP22" s="34">
        <f>IF(OR(AL22=1,AM22=1,AN22=1,AO22=1),"Erreur de score dans le 2ème set !","")</f>
      </c>
      <c r="AQ22" s="32">
        <f>IF(OR(O22="",P23=""),"",IF(AND(O22&lt;21,P23&lt;21),1,0))</f>
      </c>
      <c r="AR22" s="32">
        <f>IF(OR(O22="",P23=""),"",IF(OR(O22=30,P23=30),0,IF(OR(AND(O22=21,ABS(O22-P23)&lt;2),AND(O22&gt;21,ABS(O22-P23)&lt;&gt;2)),1,0)))</f>
      </c>
      <c r="AS22" s="32">
        <f>IF(OR(O22="",P23=""),"",IF(O22&gt;30,1,0))</f>
      </c>
      <c r="AT22" s="32">
        <f>IF(OR(O22="",P23=""),"",IF(AND(O22=30,AND(P23&lt;&gt;28,P23&lt;&gt;29)),1,0))</f>
      </c>
      <c r="AU22" s="33">
        <f>IF(OR(AQ22=1,AQ23=1),1,0)</f>
        <v>0</v>
      </c>
      <c r="AV22" s="33">
        <f>IF(OR(AR22=1,AR23=1),1,0)</f>
        <v>0</v>
      </c>
      <c r="AW22" s="33">
        <f>IF(OR(AS22=1,AS23=1),1,0)</f>
        <v>0</v>
      </c>
      <c r="AX22" s="33">
        <f>IF(OR(AT22=1,AT23=1),1,0)</f>
        <v>0</v>
      </c>
      <c r="AY22" s="34">
        <f>IF(OR(AU22=1,AV22=1,AW22=1,AX22=1),"Erreur de score dans le 3ème set !","")</f>
      </c>
      <c r="AZ22" s="35">
        <f>IF(OR(T22=3,U23=3),"Seuls 2 sets peuvent être gagnés !","")</f>
      </c>
    </row>
    <row r="23" spans="1:46" ht="19.5" customHeight="1" thickBot="1">
      <c r="A23" s="36"/>
      <c r="B23" s="110"/>
      <c r="C23" s="112"/>
      <c r="D23" s="112"/>
      <c r="E23" s="87"/>
      <c r="F23" s="103"/>
      <c r="G23" s="110"/>
      <c r="H23" s="112"/>
      <c r="I23" s="112"/>
      <c r="J23" s="101"/>
      <c r="K23" s="75"/>
      <c r="L23" s="82"/>
      <c r="M23" s="76"/>
      <c r="N23" s="83"/>
      <c r="O23" s="75"/>
      <c r="P23" s="78"/>
      <c r="Q23" s="37"/>
      <c r="R23" s="46"/>
      <c r="S23" s="39"/>
      <c r="T23" s="47"/>
      <c r="U23" s="27"/>
      <c r="V23" s="48"/>
      <c r="W23" s="42"/>
      <c r="X23" s="31"/>
      <c r="Y23" s="32">
        <f>IF(OR(L23="",K22=""),"",IF(AND(L23&lt;21,K22&lt;21),1,0))</f>
      </c>
      <c r="Z23" s="32">
        <f>IF(OR(L23="",K22=""),"",IF(OR(L23=30,K22=30),0,IF(OR(AND(L23=21,ABS(L23-K22)&lt;2),AND(L23&gt;21,ABS(L23-K22)&lt;&gt;2)),1,0)))</f>
      </c>
      <c r="AA23" s="32">
        <f>IF(OR(L23="",K22=""),"",IF(L23&gt;30,1,0))</f>
      </c>
      <c r="AB23" s="32">
        <f>IF(OR(L23="",K22=""),"",IF(AND(L23=30,AND(K22&lt;&gt;28,K22&lt;&gt;29)),1,0))</f>
      </c>
      <c r="AC23" s="43"/>
      <c r="AH23" s="32">
        <f>IF(OR(N23="",M22=""),"",IF(AND(N23&lt;21,M22&lt;21),1,0))</f>
      </c>
      <c r="AI23" s="32">
        <f>IF(OR(N23="",M22=""),"",IF(OR(N23=30,M22=30),0,IF(OR(AND(N23=21,ABS(N23-M22)&lt;2),AND(N23&gt;21,ABS(N23-M22)&lt;&gt;2)),1,0)))</f>
      </c>
      <c r="AJ23" s="32">
        <f>IF(OR(N23="",M22=""),"",IF(N23&gt;30,1,0))</f>
      </c>
      <c r="AK23" s="32">
        <f>IF(OR(N23="",M22=""),"",IF(AND(N23=30,AND(M22&lt;&gt;28,M22&lt;&gt;29)),1,0))</f>
      </c>
      <c r="AQ23" s="32">
        <f>IF(OR(P23="",O22=""),"",IF(AND(P23&lt;21,O22&lt;21),1,0))</f>
      </c>
      <c r="AR23" s="32">
        <f>IF(OR(P23="",O22=""),"",IF(OR(P23=30,O22=30),0,IF(OR(AND(P23=21,ABS(P23-O22)&lt;2),AND(P23&gt;21,ABS(P23-O22)&lt;&gt;2)),1,0)))</f>
      </c>
      <c r="AS23" s="32">
        <f>IF(OR(P23="",O22=""),"",IF(P23&gt;30,1,0))</f>
      </c>
      <c r="AT23" s="32">
        <f>IF(OR(P23="",O22=""),"",IF(AND(P23=30,AND(O22&lt;&gt;28,O22&lt;&gt;29)),1,0))</f>
      </c>
    </row>
    <row r="24" spans="1:52" ht="19.5" customHeight="1">
      <c r="A24" s="23"/>
      <c r="B24" s="109"/>
      <c r="C24" s="111"/>
      <c r="D24" s="111"/>
      <c r="E24" s="86"/>
      <c r="F24" s="102" t="s">
        <v>22</v>
      </c>
      <c r="G24" s="109"/>
      <c r="H24" s="111"/>
      <c r="I24" s="111"/>
      <c r="J24" s="100"/>
      <c r="K24" s="79"/>
      <c r="L24" s="80"/>
      <c r="M24" s="73"/>
      <c r="N24" s="72"/>
      <c r="O24" s="79"/>
      <c r="P24" s="81"/>
      <c r="Q24" s="24"/>
      <c r="R24" s="25"/>
      <c r="S24" s="26"/>
      <c r="T24" s="27"/>
      <c r="U24" s="45"/>
      <c r="V24" s="29"/>
      <c r="W24" s="30"/>
      <c r="X24" s="31" t="s">
        <v>18</v>
      </c>
      <c r="Y24" s="32">
        <f>IF(OR(K24="",L25=""),"",IF(AND(K24&lt;21,L25&lt;21),1,0))</f>
      </c>
      <c r="Z24" s="32">
        <f>IF(OR(K24="",L25=""),"",IF(OR(K24=30,L25=30),0,IF(OR(AND(K24=21,ABS(K24-L25)&lt;2),AND(K24&gt;21,ABS(K24-L25)&lt;&gt;2)),1,0)))</f>
      </c>
      <c r="AA24" s="32">
        <f>IF(OR(K24="",L25=""),"",IF(K24&gt;30,1,0))</f>
      </c>
      <c r="AB24" s="32">
        <f>IF(OR(K24="",L25=""),"",IF(AND(K24=30,AND(L25&lt;&gt;28,L25&lt;&gt;29)),1,0))</f>
      </c>
      <c r="AC24" s="33">
        <f>IF(OR(Y24=1,Y25=1),1,0)</f>
        <v>0</v>
      </c>
      <c r="AD24" s="33">
        <f>IF(OR(Z24=1,Z25=1),1,0)</f>
        <v>0</v>
      </c>
      <c r="AE24" s="33">
        <f>IF(OR(AA24=1,AA25=1),1,0)</f>
        <v>0</v>
      </c>
      <c r="AF24" s="33">
        <f>IF(OR(AB24=1,AB25=1),1,0)</f>
        <v>0</v>
      </c>
      <c r="AG24" s="34">
        <f>IF(OR(AC24=1,AD24=1,AE24=1,AF24=1),"Erreur de score dans le 1er set !","")</f>
      </c>
      <c r="AH24" s="32">
        <f>IF(OR(M24="",N25=""),"",IF(AND(M24&lt;21,N25&lt;21),1,0))</f>
      </c>
      <c r="AI24" s="32">
        <f>IF(OR(M24="",N25=""),"",IF(OR(M24=30,N25=30),0,IF(OR(AND(M24=21,ABS(M24-N25)&lt;2),AND(M24&gt;21,ABS(M24-N25)&lt;&gt;2)),1,0)))</f>
      </c>
      <c r="AJ24" s="32">
        <f>IF(OR(M24="",N25=""),"",IF(M24&gt;30,1,0))</f>
      </c>
      <c r="AK24" s="32">
        <f>IF(OR(M24="",N25=""),"",IF(AND(M24=30,AND(N25&lt;&gt;28,N25&lt;&gt;29)),1,0))</f>
      </c>
      <c r="AL24" s="33">
        <f>IF(OR(AH24=1,AH25=1),1,0)</f>
        <v>0</v>
      </c>
      <c r="AM24" s="33">
        <f>IF(OR(AI24=1,AI25=1),1,0)</f>
        <v>0</v>
      </c>
      <c r="AN24" s="33">
        <f>IF(OR(AJ24=1,AJ25=1),1,0)</f>
        <v>0</v>
      </c>
      <c r="AO24" s="33">
        <f>IF(OR(AK24=1,AK25=1),1,0)</f>
        <v>0</v>
      </c>
      <c r="AP24" s="34">
        <f>IF(OR(AL24=1,AM24=1,AN24=1,AO24=1),"Erreur de score dans le 2ème set !","")</f>
      </c>
      <c r="AQ24" s="32">
        <f>IF(OR(O24="",P25=""),"",IF(AND(O24&lt;21,P25&lt;21),1,0))</f>
      </c>
      <c r="AR24" s="32">
        <f>IF(OR(O24="",P25=""),"",IF(OR(O24=30,P25=30),0,IF(OR(AND(O24=21,ABS(O24-P25)&lt;2),AND(O24&gt;21,ABS(O24-P25)&lt;&gt;2)),1,0)))</f>
      </c>
      <c r="AS24" s="32">
        <f>IF(OR(O24="",P25=""),"",IF(O24&gt;30,1,0))</f>
      </c>
      <c r="AT24" s="32">
        <f>IF(OR(O24="",P25=""),"",IF(AND(O24=30,AND(P25&lt;&gt;28,P25&lt;&gt;29)),1,0))</f>
      </c>
      <c r="AU24" s="33">
        <f>IF(OR(AQ24=1,AQ25=1),1,0)</f>
        <v>0</v>
      </c>
      <c r="AV24" s="33">
        <f>IF(OR(AR24=1,AR25=1),1,0)</f>
        <v>0</v>
      </c>
      <c r="AW24" s="33">
        <f>IF(OR(AS24=1,AS25=1),1,0)</f>
        <v>0</v>
      </c>
      <c r="AX24" s="33">
        <f>IF(OR(AT24=1,AT25=1),1,0)</f>
        <v>0</v>
      </c>
      <c r="AY24" s="34">
        <f>IF(OR(AU24=1,AV24=1,AW24=1,AX24=1),"Erreur de score dans le 3ème set !","")</f>
      </c>
      <c r="AZ24" s="35">
        <f>IF(OR(T24=3,U25=3),"Seuls 2 sets peuvent être gagnés !","")</f>
      </c>
    </row>
    <row r="25" spans="1:46" ht="19.5" customHeight="1" thickBot="1">
      <c r="A25" s="36"/>
      <c r="B25" s="110"/>
      <c r="C25" s="112"/>
      <c r="D25" s="112"/>
      <c r="E25" s="87"/>
      <c r="F25" s="103"/>
      <c r="G25" s="110"/>
      <c r="H25" s="112"/>
      <c r="I25" s="112"/>
      <c r="J25" s="101"/>
      <c r="K25" s="75"/>
      <c r="L25" s="82"/>
      <c r="M25" s="76"/>
      <c r="N25" s="83"/>
      <c r="O25" s="75"/>
      <c r="P25" s="78"/>
      <c r="Q25" s="37"/>
      <c r="R25" s="46"/>
      <c r="S25" s="39"/>
      <c r="T25" s="47"/>
      <c r="U25" s="27"/>
      <c r="V25" s="48"/>
      <c r="W25" s="42"/>
      <c r="X25" s="31"/>
      <c r="Y25" s="32">
        <f>IF(OR(L25="",K24=""),"",IF(AND(L25&lt;21,K24&lt;21),1,0))</f>
      </c>
      <c r="Z25" s="32">
        <f>IF(OR(L25="",K24=""),"",IF(OR(L25=30,K24=30),0,IF(OR(AND(L25=21,ABS(L25-K24)&lt;2),AND(L25&gt;21,ABS(L25-K24)&lt;&gt;2)),1,0)))</f>
      </c>
      <c r="AA25" s="32">
        <f>IF(OR(L25="",K24=""),"",IF(L25&gt;30,1,0))</f>
      </c>
      <c r="AB25" s="32">
        <f>IF(OR(L25="",K24=""),"",IF(AND(L25=30,AND(K24&lt;&gt;28,K24&lt;&gt;29)),1,0))</f>
      </c>
      <c r="AC25" s="43"/>
      <c r="AH25" s="32">
        <f>IF(OR(N25="",M24=""),"",IF(AND(N25&lt;21,M24&lt;21),1,0))</f>
      </c>
      <c r="AI25" s="32">
        <f>IF(OR(N25="",M24=""),"",IF(OR(N25=30,M24=30),0,IF(OR(AND(N25=21,ABS(N25-M24)&lt;2),AND(N25&gt;21,ABS(N25-M24)&lt;&gt;2)),1,0)))</f>
      </c>
      <c r="AJ25" s="32">
        <f>IF(OR(N25="",M24=""),"",IF(N25&gt;30,1,0))</f>
      </c>
      <c r="AK25" s="32">
        <f>IF(OR(N25="",M24=""),"",IF(AND(N25=30,AND(M24&lt;&gt;28,M24&lt;&gt;29)),1,0))</f>
      </c>
      <c r="AQ25" s="32">
        <f>IF(OR(P25="",O24=""),"",IF(AND(P25&lt;21,O24&lt;21),1,0))</f>
      </c>
      <c r="AR25" s="32">
        <f>IF(OR(P25="",O24=""),"",IF(OR(P25=30,O24=30),0,IF(OR(AND(P25=21,ABS(P25-O24)&lt;2),AND(P25&gt;21,ABS(P25-O24)&lt;&gt;2)),1,0)))</f>
      </c>
      <c r="AS25" s="32">
        <f>IF(OR(P25="",O24=""),"",IF(P25&gt;30,1,0))</f>
      </c>
      <c r="AT25" s="32">
        <f>IF(OR(P25="",O24=""),"",IF(AND(P25=30,AND(O24&lt;&gt;28,O24&lt;&gt;29)),1,0))</f>
      </c>
    </row>
    <row r="26" spans="1:52" ht="19.5" customHeight="1">
      <c r="A26" s="23"/>
      <c r="B26" s="58"/>
      <c r="C26" s="65"/>
      <c r="D26" s="65"/>
      <c r="E26" s="66"/>
      <c r="F26" s="102" t="s">
        <v>23</v>
      </c>
      <c r="G26" s="57"/>
      <c r="H26" s="65"/>
      <c r="I26" s="65"/>
      <c r="J26" s="69"/>
      <c r="K26" s="79"/>
      <c r="L26" s="80"/>
      <c r="M26" s="73"/>
      <c r="N26" s="72"/>
      <c r="O26" s="79"/>
      <c r="P26" s="81"/>
      <c r="Q26" s="24"/>
      <c r="R26" s="25"/>
      <c r="S26" s="26"/>
      <c r="T26" s="27"/>
      <c r="U26" s="45"/>
      <c r="V26" s="29"/>
      <c r="W26" s="30"/>
      <c r="X26" s="31" t="s">
        <v>18</v>
      </c>
      <c r="Y26" s="32">
        <f>IF(OR(K26="",L27=""),"",IF(AND(K26&lt;21,L27&lt;21),1,0))</f>
      </c>
      <c r="Z26" s="32">
        <f>IF(OR(K26="",L27=""),"",IF(OR(K26=30,L27=30),0,IF(OR(AND(K26=21,ABS(K26-L27)&lt;2),AND(K26&gt;21,ABS(K26-L27)&lt;&gt;2)),1,0)))</f>
      </c>
      <c r="AA26" s="32">
        <f>IF(OR(K26="",L27=""),"",IF(K26&gt;30,1,0))</f>
      </c>
      <c r="AB26" s="32">
        <f>IF(OR(K26="",L27=""),"",IF(AND(K26=30,AND(L27&lt;&gt;28,L27&lt;&gt;29)),1,0))</f>
      </c>
      <c r="AC26" s="33">
        <f>IF(OR(Y26=1,Y27=1),1,0)</f>
        <v>0</v>
      </c>
      <c r="AD26" s="33">
        <f>IF(OR(Z26=1,Z27=1),1,0)</f>
        <v>0</v>
      </c>
      <c r="AE26" s="33">
        <f>IF(OR(AA26=1,AA27=1),1,0)</f>
        <v>0</v>
      </c>
      <c r="AF26" s="33">
        <f>IF(OR(AB26=1,AB27=1),1,0)</f>
        <v>0</v>
      </c>
      <c r="AG26" s="34">
        <f>IF(OR(AC26=1,AD26=1,AE26=1,AF26=1),"Erreur de score dans le 1er set !","")</f>
      </c>
      <c r="AH26" s="32">
        <f>IF(OR(M26="",N27=""),"",IF(AND(M26&lt;21,N27&lt;21),1,0))</f>
      </c>
      <c r="AI26" s="32">
        <f>IF(OR(M26="",N27=""),"",IF(OR(M26=30,N27=30),0,IF(OR(AND(M26=21,ABS(M26-N27)&lt;2),AND(M26&gt;21,ABS(M26-N27)&lt;&gt;2)),1,0)))</f>
      </c>
      <c r="AJ26" s="32">
        <f>IF(OR(M26="",N27=""),"",IF(M26&gt;30,1,0))</f>
      </c>
      <c r="AK26" s="32">
        <f>IF(OR(M26="",N27=""),"",IF(AND(M26=30,AND(N27&lt;&gt;28,N27&lt;&gt;29)),1,0))</f>
      </c>
      <c r="AL26" s="33">
        <f>IF(OR(AH26=1,AH27=1),1,0)</f>
        <v>0</v>
      </c>
      <c r="AM26" s="33">
        <f>IF(OR(AI26=1,AI27=1),1,0)</f>
        <v>0</v>
      </c>
      <c r="AN26" s="33">
        <f>IF(OR(AJ26=1,AJ27=1),1,0)</f>
        <v>0</v>
      </c>
      <c r="AO26" s="33">
        <f>IF(OR(AK26=1,AK27=1),1,0)</f>
        <v>0</v>
      </c>
      <c r="AP26" s="34">
        <f>IF(OR(AL26=1,AM26=1,AN26=1,AO26=1),"Erreur de score dans le 2ème set !","")</f>
      </c>
      <c r="AQ26" s="32">
        <f>IF(OR(O26="",P27=""),"",IF(AND(O26&lt;21,P27&lt;21),1,0))</f>
      </c>
      <c r="AR26" s="32">
        <f>IF(OR(O26="",P27=""),"",IF(OR(O26=30,P27=30),0,IF(OR(AND(O26=21,ABS(O26-P27)&lt;2),AND(O26&gt;21,ABS(O26-P27)&lt;&gt;2)),1,0)))</f>
      </c>
      <c r="AS26" s="32">
        <f>IF(OR(O26="",P27=""),"",IF(O26&gt;30,1,0))</f>
      </c>
      <c r="AT26" s="32">
        <f>IF(OR(O26="",P27=""),"",IF(AND(O26=30,AND(P27&lt;&gt;28,P27&lt;&gt;29)),1,0))</f>
      </c>
      <c r="AU26" s="33">
        <f>IF(OR(AQ26=1,AQ27=1),1,0)</f>
        <v>0</v>
      </c>
      <c r="AV26" s="33">
        <f>IF(OR(AR26=1,AR27=1),1,0)</f>
        <v>0</v>
      </c>
      <c r="AW26" s="33">
        <f>IF(OR(AS26=1,AS27=1),1,0)</f>
        <v>0</v>
      </c>
      <c r="AX26" s="33">
        <f>IF(OR(AT26=1,AT27=1),1,0)</f>
        <v>0</v>
      </c>
      <c r="AY26" s="34">
        <f>IF(OR(AU26=1,AV26=1,AW26=1,AX26=1),"Erreur de score dans le 3ème set !","")</f>
      </c>
      <c r="AZ26" s="35">
        <f>IF(OR(T26=3,U27=3),"Seuls 2 sets peuvent être gagnés !","")</f>
      </c>
    </row>
    <row r="27" spans="1:46" ht="19.5" customHeight="1" thickBot="1">
      <c r="A27" s="36"/>
      <c r="B27" s="67"/>
      <c r="C27" s="63"/>
      <c r="D27" s="63"/>
      <c r="E27" s="68"/>
      <c r="F27" s="103"/>
      <c r="G27" s="67"/>
      <c r="H27" s="63"/>
      <c r="I27" s="63"/>
      <c r="J27" s="70"/>
      <c r="K27" s="75"/>
      <c r="L27" s="82"/>
      <c r="M27" s="76"/>
      <c r="N27" s="83"/>
      <c r="O27" s="75"/>
      <c r="P27" s="78"/>
      <c r="Q27" s="37"/>
      <c r="R27" s="46"/>
      <c r="S27" s="39"/>
      <c r="T27" s="47"/>
      <c r="U27" s="49"/>
      <c r="V27" s="48"/>
      <c r="W27" s="50"/>
      <c r="X27" s="31"/>
      <c r="Y27" s="32">
        <f>IF(OR(L27="",K26=""),"",IF(AND(L27&lt;21,K26&lt;21),1,0))</f>
      </c>
      <c r="Z27" s="32">
        <f>IF(OR(L27="",K26=""),"",IF(OR(L27=30,K26=30),0,IF(OR(AND(L27=21,ABS(L27-K26)&lt;2),AND(L27&gt;21,ABS(L27-K26)&lt;&gt;2)),1,0)))</f>
      </c>
      <c r="AA27" s="32">
        <f>IF(OR(L27="",K26=""),"",IF(L27&gt;30,1,0))</f>
      </c>
      <c r="AB27" s="32">
        <f>IF(OR(L27="",K26=""),"",IF(AND(L27=30,AND(K26&lt;&gt;28,K26&lt;&gt;29)),1,0))</f>
      </c>
      <c r="AC27" s="43"/>
      <c r="AH27" s="32">
        <f>IF(OR(N27="",M26=""),"",IF(AND(N27&lt;21,M26&lt;21),1,0))</f>
      </c>
      <c r="AI27" s="32">
        <f>IF(OR(N27="",M26=""),"",IF(OR(N27=30,M26=30),0,IF(OR(AND(N27=21,ABS(N27-M26)&lt;2),AND(N27&gt;21,ABS(N27-M26)&lt;&gt;2)),1,0)))</f>
      </c>
      <c r="AJ27" s="32">
        <f>IF(OR(N27="",M26=""),"",IF(N27&gt;30,1,0))</f>
      </c>
      <c r="AK27" s="32">
        <f>IF(OR(N27="",M26=""),"",IF(AND(N27=30,AND(M26&lt;&gt;28,M26&lt;&gt;29)),1,0))</f>
      </c>
      <c r="AQ27" s="32">
        <f>IF(OR(P27="",O26=""),"",IF(AND(P27&lt;21,O26&lt;21),1,0))</f>
      </c>
      <c r="AR27" s="32">
        <f>IF(OR(P27="",O26=""),"",IF(OR(P27=30,O26=30),0,IF(OR(AND(P27=21,ABS(P27-O26)&lt;2),AND(P27&gt;21,ABS(P27-O26)&lt;&gt;2)),1,0)))</f>
      </c>
      <c r="AS27" s="32">
        <f>IF(OR(P27="",O26=""),"",IF(P27&gt;30,1,0))</f>
      </c>
      <c r="AT27" s="32">
        <f>IF(OR(P27="",O26=""),"",IF(AND(P27=30,AND(O26&lt;&gt;28,O26&lt;&gt;29)),1,0))</f>
      </c>
    </row>
    <row r="28" ht="6" customHeight="1">
      <c r="X28" s="31"/>
    </row>
    <row r="29" spans="2:24" ht="19.5" customHeight="1">
      <c r="B29" s="3"/>
      <c r="C29" s="104" t="s">
        <v>24</v>
      </c>
      <c r="D29" s="104"/>
      <c r="E29" s="51">
        <f>V16+V18+V20+V22+V24+V26</f>
        <v>0</v>
      </c>
      <c r="F29" s="51">
        <f>W17+W19+W21+W23+W25+W27</f>
        <v>0</v>
      </c>
      <c r="G29" s="52" t="s">
        <v>25</v>
      </c>
      <c r="H29" s="53">
        <f>T16+T18+T20+T22+T24+T26</f>
        <v>0</v>
      </c>
      <c r="I29" s="53">
        <f>U17+U19+U21+U23+U25+U27</f>
        <v>0</v>
      </c>
      <c r="J29" s="3"/>
      <c r="K29" s="3"/>
      <c r="L29" s="3"/>
      <c r="M29" s="3"/>
      <c r="N29" s="3"/>
      <c r="O29" s="3"/>
      <c r="P29" s="3"/>
      <c r="Q29" s="3"/>
      <c r="R29" s="54"/>
      <c r="S29" s="54"/>
      <c r="T29" s="54"/>
      <c r="U29" s="54"/>
      <c r="V29" s="54"/>
      <c r="W29" s="54"/>
      <c r="X29" s="31"/>
    </row>
    <row r="30" spans="2:24" ht="19.5" customHeight="1">
      <c r="B30" s="3"/>
      <c r="C30" s="55"/>
      <c r="D30" s="55"/>
      <c r="E30" s="3"/>
      <c r="F30" s="3"/>
      <c r="G30" s="52" t="s">
        <v>26</v>
      </c>
      <c r="H30" s="53">
        <f>R16+R18+R20+R22+R24+R26</f>
        <v>0</v>
      </c>
      <c r="I30" s="53">
        <f>S17+S19+S21+S23+S25+S27</f>
        <v>0</v>
      </c>
      <c r="J30" s="3"/>
      <c r="K30" s="3"/>
      <c r="L30" s="3"/>
      <c r="M30" s="3"/>
      <c r="N30" s="3"/>
      <c r="O30" s="3"/>
      <c r="P30" s="3"/>
      <c r="Q30" s="3"/>
      <c r="R30" s="56"/>
      <c r="S30" s="56"/>
      <c r="T30" s="56"/>
      <c r="U30" s="56"/>
      <c r="V30" s="56"/>
      <c r="W30" s="56"/>
      <c r="X30" s="31"/>
    </row>
    <row r="31" ht="9.75" customHeight="1" thickBot="1">
      <c r="X31" s="31"/>
    </row>
    <row r="32" spans="2:24" ht="19.5" customHeight="1" thickBot="1">
      <c r="B32" s="105" t="s">
        <v>27</v>
      </c>
      <c r="C32" s="106"/>
      <c r="D32" s="106"/>
      <c r="E32" s="106"/>
      <c r="F32" s="107"/>
      <c r="G32" s="106" t="s">
        <v>28</v>
      </c>
      <c r="H32" s="106"/>
      <c r="I32" s="106"/>
      <c r="J32" s="106"/>
      <c r="K32" s="106"/>
      <c r="L32" s="108"/>
      <c r="R32" s="1"/>
      <c r="S32" s="1"/>
      <c r="T32" s="1"/>
      <c r="U32" s="1"/>
      <c r="V32" s="1"/>
      <c r="W32" s="1"/>
      <c r="X32" s="31"/>
    </row>
    <row r="33" spans="2:24" ht="19.5" customHeight="1">
      <c r="B33" s="97"/>
      <c r="C33" s="98"/>
      <c r="D33" s="98"/>
      <c r="E33" s="98"/>
      <c r="F33" s="91"/>
      <c r="G33" s="99"/>
      <c r="H33" s="98"/>
      <c r="I33" s="98"/>
      <c r="J33" s="98"/>
      <c r="K33" s="20"/>
      <c r="L33" s="92"/>
      <c r="R33" s="1"/>
      <c r="S33" s="1"/>
      <c r="T33" s="1"/>
      <c r="U33" s="1"/>
      <c r="V33" s="1"/>
      <c r="W33" s="1"/>
      <c r="X33" s="31"/>
    </row>
    <row r="34" spans="2:23" ht="19.5" customHeight="1" thickBot="1">
      <c r="B34" s="93"/>
      <c r="C34" s="94"/>
      <c r="D34" s="94"/>
      <c r="E34" s="94"/>
      <c r="F34" s="95"/>
      <c r="G34" s="94"/>
      <c r="H34" s="94"/>
      <c r="I34" s="94"/>
      <c r="J34" s="94"/>
      <c r="K34" s="94"/>
      <c r="L34" s="96"/>
      <c r="R34" s="1"/>
      <c r="S34" s="1"/>
      <c r="T34" s="1"/>
      <c r="U34" s="1"/>
      <c r="V34" s="1"/>
      <c r="W34" s="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78">
    <mergeCell ref="D2:G2"/>
    <mergeCell ref="I2:P2"/>
    <mergeCell ref="I3:J3"/>
    <mergeCell ref="K3:P3"/>
    <mergeCell ref="D4:E4"/>
    <mergeCell ref="F4:G4"/>
    <mergeCell ref="I4:J4"/>
    <mergeCell ref="K4:P4"/>
    <mergeCell ref="D5:E5"/>
    <mergeCell ref="F5:G5"/>
    <mergeCell ref="I5:P5"/>
    <mergeCell ref="D6:E6"/>
    <mergeCell ref="F6:G6"/>
    <mergeCell ref="I6:P6"/>
    <mergeCell ref="D7:E7"/>
    <mergeCell ref="F7:G7"/>
    <mergeCell ref="I7:P7"/>
    <mergeCell ref="D8:E8"/>
    <mergeCell ref="F8:G8"/>
    <mergeCell ref="I8:P8"/>
    <mergeCell ref="D9:E9"/>
    <mergeCell ref="F9:G9"/>
    <mergeCell ref="I9:J9"/>
    <mergeCell ref="K9:P10"/>
    <mergeCell ref="I10:J10"/>
    <mergeCell ref="C12:F12"/>
    <mergeCell ref="H12:L12"/>
    <mergeCell ref="B14:B15"/>
    <mergeCell ref="D14:D15"/>
    <mergeCell ref="G14:G15"/>
    <mergeCell ref="I14:I15"/>
    <mergeCell ref="K14:P14"/>
    <mergeCell ref="K15:L15"/>
    <mergeCell ref="M15:N15"/>
    <mergeCell ref="O15:P15"/>
    <mergeCell ref="F16:F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I24:I25"/>
    <mergeCell ref="B24:B25"/>
    <mergeCell ref="C24:C25"/>
    <mergeCell ref="D24:D25"/>
    <mergeCell ref="E24:E25"/>
    <mergeCell ref="B33:E33"/>
    <mergeCell ref="G33:J33"/>
    <mergeCell ref="J24:J25"/>
    <mergeCell ref="F26:F27"/>
    <mergeCell ref="C29:D29"/>
    <mergeCell ref="B32:F32"/>
    <mergeCell ref="G32:L32"/>
    <mergeCell ref="F24:F25"/>
    <mergeCell ref="G24:G25"/>
    <mergeCell ref="H24:H25"/>
  </mergeCells>
  <printOptions horizontalCentered="1" verticalCentered="1"/>
  <pageMargins left="0" right="0" top="0" bottom="0" header="0" footer="0"/>
  <pageSetup orientation="landscape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AJM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Ehrmann</dc:creator>
  <cp:keywords/>
  <dc:description/>
  <cp:lastModifiedBy>Steve Ehrmann</cp:lastModifiedBy>
  <cp:lastPrinted>2010-10-08T16:23:12Z</cp:lastPrinted>
  <dcterms:created xsi:type="dcterms:W3CDTF">2010-10-08T16:10:17Z</dcterms:created>
  <cp:category/>
  <cp:version/>
  <cp:contentType/>
  <cp:contentStatus/>
</cp:coreProperties>
</file>